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I TRIMESTRE 2022 - BOLETIN\BOLETIN I TRIMESTRE 2022 ENTREGADO\"/>
    </mc:Choice>
  </mc:AlternateContent>
  <bookViews>
    <workbookView xWindow="0" yWindow="0" windowWidth="28800" windowHeight="12135"/>
  </bookViews>
  <sheets>
    <sheet name="Cuadro_5" sheetId="4" r:id="rId1"/>
  </sheets>
  <definedNames>
    <definedName name="_xlnm.Print_Titles" localSheetId="0">Cuadro_5!$5:$10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4" l="1"/>
  <c r="I19" i="4"/>
  <c r="H19" i="4"/>
  <c r="G19" i="4"/>
  <c r="F19" i="4"/>
  <c r="E19" i="4"/>
  <c r="D19" i="4"/>
  <c r="C19" i="4"/>
  <c r="J13" i="4"/>
  <c r="I13" i="4"/>
  <c r="H13" i="4"/>
  <c r="G13" i="4"/>
  <c r="F13" i="4"/>
  <c r="E13" i="4"/>
  <c r="D13" i="4"/>
  <c r="C13" i="4"/>
  <c r="B51" i="4" l="1"/>
  <c r="I42" i="4" l="1"/>
  <c r="H42" i="4"/>
  <c r="G42" i="4"/>
  <c r="F42" i="4"/>
  <c r="E42" i="4"/>
  <c r="D12" i="4"/>
  <c r="C12" i="4"/>
  <c r="B12" i="4"/>
  <c r="B13" i="4"/>
  <c r="D17" i="4"/>
  <c r="C17" i="4"/>
  <c r="B17" i="4"/>
  <c r="D15" i="4"/>
  <c r="C15" i="4"/>
  <c r="B15" i="4"/>
  <c r="C14" i="4"/>
  <c r="B14" i="4"/>
  <c r="D14" i="4"/>
  <c r="D26" i="4"/>
  <c r="C26" i="4"/>
  <c r="B26" i="4"/>
  <c r="J42" i="4" l="1"/>
  <c r="D43" i="4"/>
  <c r="D42" i="4" s="1"/>
  <c r="C43" i="4"/>
  <c r="C42" i="4" s="1"/>
  <c r="B43" i="4"/>
  <c r="B42" i="4" s="1"/>
  <c r="D47" i="4"/>
  <c r="C47" i="4"/>
  <c r="B47" i="4"/>
  <c r="B46" i="4"/>
  <c r="C46" i="4"/>
  <c r="D46" i="4"/>
  <c r="B53" i="4"/>
  <c r="C53" i="4"/>
  <c r="F57" i="4"/>
  <c r="G57" i="4"/>
  <c r="E57" i="4"/>
  <c r="I57" i="4"/>
  <c r="J57" i="4"/>
  <c r="H57" i="4"/>
  <c r="D58" i="4"/>
  <c r="C58" i="4"/>
  <c r="B58" i="4"/>
  <c r="J12" i="4" l="1"/>
  <c r="I12" i="4"/>
  <c r="F51" i="4" l="1"/>
  <c r="G51" i="4"/>
  <c r="E51" i="4"/>
  <c r="I51" i="4"/>
  <c r="J51" i="4"/>
  <c r="H51" i="4"/>
  <c r="B61" i="4" l="1"/>
  <c r="C61" i="4"/>
  <c r="D61" i="4"/>
  <c r="B63" i="4"/>
  <c r="C63" i="4"/>
  <c r="D63" i="4"/>
  <c r="B65" i="4"/>
  <c r="C65" i="4"/>
  <c r="D65" i="4"/>
  <c r="B22" i="4" l="1"/>
  <c r="C22" i="4"/>
  <c r="D22" i="4"/>
  <c r="B37" i="4"/>
  <c r="C37" i="4"/>
  <c r="D37" i="4"/>
  <c r="B56" i="4"/>
  <c r="C56" i="4"/>
  <c r="D56" i="4"/>
  <c r="E12" i="4" l="1"/>
  <c r="C20" i="4"/>
  <c r="D20" i="4"/>
  <c r="B48" i="4" l="1"/>
  <c r="D41" i="4"/>
  <c r="D59" i="4"/>
  <c r="C59" i="4"/>
  <c r="B59" i="4"/>
  <c r="D48" i="4"/>
  <c r="C48" i="4"/>
  <c r="D44" i="4"/>
  <c r="C44" i="4"/>
  <c r="B44" i="4"/>
  <c r="D40" i="4"/>
  <c r="C40" i="4"/>
  <c r="B40" i="4"/>
  <c r="B41" i="4"/>
  <c r="C41" i="4"/>
  <c r="D33" i="4"/>
  <c r="C33" i="4"/>
  <c r="B33" i="4"/>
  <c r="D21" i="4"/>
  <c r="C21" i="4"/>
  <c r="B21" i="4"/>
  <c r="B16" i="4"/>
  <c r="C16" i="4"/>
  <c r="D16" i="4"/>
  <c r="D64" i="4" l="1"/>
  <c r="C64" i="4"/>
  <c r="B64" i="4"/>
  <c r="D62" i="4"/>
  <c r="C62" i="4"/>
  <c r="B62" i="4"/>
  <c r="D60" i="4"/>
  <c r="C60" i="4"/>
  <c r="C57" i="4" s="1"/>
  <c r="B60" i="4"/>
  <c r="E50" i="4"/>
  <c r="D55" i="4"/>
  <c r="C55" i="4"/>
  <c r="B55" i="4"/>
  <c r="D54" i="4"/>
  <c r="C54" i="4"/>
  <c r="B54" i="4"/>
  <c r="D53" i="4"/>
  <c r="D52" i="4"/>
  <c r="C52" i="4"/>
  <c r="B52" i="4"/>
  <c r="D49" i="4"/>
  <c r="C49" i="4"/>
  <c r="B49" i="4"/>
  <c r="D45" i="4"/>
  <c r="C45" i="4"/>
  <c r="B45" i="4"/>
  <c r="D39" i="4"/>
  <c r="C39" i="4"/>
  <c r="B39" i="4"/>
  <c r="D38" i="4"/>
  <c r="C38" i="4"/>
  <c r="B38" i="4"/>
  <c r="D36" i="4"/>
  <c r="C36" i="4"/>
  <c r="B36" i="4"/>
  <c r="D35" i="4"/>
  <c r="C35" i="4"/>
  <c r="B35" i="4"/>
  <c r="D34" i="4"/>
  <c r="C34" i="4"/>
  <c r="B34" i="4"/>
  <c r="D32" i="4"/>
  <c r="C32" i="4"/>
  <c r="B32" i="4"/>
  <c r="D31" i="4"/>
  <c r="C31" i="4"/>
  <c r="B31" i="4"/>
  <c r="D30" i="4"/>
  <c r="C30" i="4"/>
  <c r="B30" i="4"/>
  <c r="B19" i="4" s="1"/>
  <c r="D29" i="4"/>
  <c r="C29" i="4"/>
  <c r="B29" i="4"/>
  <c r="D28" i="4"/>
  <c r="C28" i="4"/>
  <c r="B28" i="4"/>
  <c r="D27" i="4"/>
  <c r="C27" i="4"/>
  <c r="B27" i="4"/>
  <c r="D25" i="4"/>
  <c r="C25" i="4"/>
  <c r="B25" i="4"/>
  <c r="D24" i="4"/>
  <c r="C24" i="4"/>
  <c r="B24" i="4"/>
  <c r="D23" i="4"/>
  <c r="C23" i="4"/>
  <c r="B23" i="4"/>
  <c r="B20" i="4"/>
  <c r="H12" i="4"/>
  <c r="G12" i="4"/>
  <c r="F12" i="4"/>
  <c r="D57" i="4" l="1"/>
  <c r="B57" i="4"/>
  <c r="C51" i="4"/>
  <c r="C50" i="4" s="1"/>
  <c r="D51" i="4"/>
  <c r="B18" i="4"/>
  <c r="F50" i="4"/>
  <c r="I50" i="4"/>
  <c r="H18" i="4"/>
  <c r="I18" i="4"/>
  <c r="J18" i="4"/>
  <c r="J11" i="4" s="1"/>
  <c r="E18" i="4"/>
  <c r="E11" i="4" s="1"/>
  <c r="J50" i="4"/>
  <c r="F18" i="4"/>
  <c r="G18" i="4"/>
  <c r="G50" i="4"/>
  <c r="H50" i="4"/>
  <c r="H11" i="4" l="1"/>
  <c r="I11" i="4"/>
  <c r="B50" i="4"/>
  <c r="B11" i="4" s="1"/>
  <c r="F11" i="4"/>
  <c r="G11" i="4"/>
  <c r="C18" i="4"/>
  <c r="C11" i="4" s="1"/>
  <c r="D18" i="4"/>
  <c r="D50" i="4"/>
  <c r="D11" i="4" l="1"/>
</calcChain>
</file>

<file path=xl/sharedStrings.xml><?xml version="1.0" encoding="utf-8"?>
<sst xmlns="http://schemas.openxmlformats.org/spreadsheetml/2006/main" count="77" uniqueCount="68">
  <si>
    <t>Total</t>
  </si>
  <si>
    <t>Residencial</t>
  </si>
  <si>
    <t>Número de edificaciones</t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</si>
  <si>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</si>
  <si>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</si>
  <si>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</si>
  <si>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 xml:space="preserve">  Cativa</t>
  </si>
  <si>
    <t xml:space="preserve">  Cristóbal</t>
  </si>
  <si>
    <t>San Miguelito</t>
  </si>
  <si>
    <t>Panamá</t>
  </si>
  <si>
    <t xml:space="preserve"> -   Cantidad nula o cero.</t>
  </si>
  <si>
    <t>Colón</t>
  </si>
  <si>
    <t>Panamá Oeste</t>
  </si>
  <si>
    <t>Arraiján</t>
  </si>
  <si>
    <t>24 de Diciembre</t>
  </si>
  <si>
    <t>Tocumen</t>
  </si>
  <si>
    <t>Pacora</t>
  </si>
  <si>
    <t>Las Garzas</t>
  </si>
  <si>
    <t>Chilibre</t>
  </si>
  <si>
    <t>Caimitillo</t>
  </si>
  <si>
    <t>Alcalde Díaz</t>
  </si>
  <si>
    <t>Rufina Alfaro</t>
  </si>
  <si>
    <t>Cerro Silvestre</t>
  </si>
  <si>
    <t>Juan Demóstenes Arosemena</t>
  </si>
  <si>
    <t>La Chorrera</t>
  </si>
  <si>
    <t>Barrio Colón</t>
  </si>
  <si>
    <t>Las Cumbres</t>
  </si>
  <si>
    <t>Puerto Caimito</t>
  </si>
  <si>
    <t>Don Bosco</t>
  </si>
  <si>
    <t>Ernesto Córdoba Campos</t>
  </si>
  <si>
    <t>Pedregal</t>
  </si>
  <si>
    <t>El Arado</t>
  </si>
  <si>
    <t>Herrera</t>
  </si>
  <si>
    <t>Playa Leona</t>
  </si>
  <si>
    <t>Veracruz</t>
  </si>
  <si>
    <t>Juan Díaz</t>
  </si>
  <si>
    <t>Las Mañanitas</t>
  </si>
  <si>
    <t>Pueblo Nuevo</t>
  </si>
  <si>
    <t>Río Abajo</t>
  </si>
  <si>
    <t>San Francisco</t>
  </si>
  <si>
    <t>San Martín</t>
  </si>
  <si>
    <t>Parque Lefevre</t>
  </si>
  <si>
    <t>Arnulfo Arias</t>
  </si>
  <si>
    <t>Omar Torrijos</t>
  </si>
  <si>
    <t>Amelia Denis De Icaza</t>
  </si>
  <si>
    <t>No residencial</t>
  </si>
  <si>
    <t>República de Panamá</t>
  </si>
  <si>
    <t>CONTRALORÍA GENERAL DE LA REPÚBLICA</t>
  </si>
  <si>
    <t>Instituto Nacional de Estadística y Censo</t>
  </si>
  <si>
    <t>Ancón</t>
  </si>
  <si>
    <t>Provincia, distrito y corregimiento</t>
  </si>
  <si>
    <t>(P)  Cifras preliminares.</t>
  </si>
  <si>
    <t>POR TIPO DE CONSTRUCCIÓN, NÚMERO Y ÁREA, SEGÚN DISTRITO</t>
  </si>
  <si>
    <t>Cuadro 5.  CONSTRUCCIONES NUEVAS EN PROCESO, EN LAS PROVINCIAS DE COLÓN, PANAMÁ Y PANAMÁ OESTE,</t>
  </si>
  <si>
    <t>Vista Alegre</t>
  </si>
  <si>
    <t>San Felipe</t>
  </si>
  <si>
    <t>Bella Vista</t>
  </si>
  <si>
    <t xml:space="preserve">NOTA: Obras que iniciaron el proceso de construcción en el período de referencia. </t>
  </si>
  <si>
    <t>El Coco</t>
  </si>
  <si>
    <t>Iturralde</t>
  </si>
  <si>
    <t>Burunga</t>
  </si>
  <si>
    <t>José Domingo Espinar</t>
  </si>
  <si>
    <t>Mateo Iturralde</t>
  </si>
  <si>
    <t>Belisario Frías</t>
  </si>
  <si>
    <t>El Chorrillo</t>
  </si>
  <si>
    <t xml:space="preserve">  Puerto Pilón</t>
  </si>
  <si>
    <t xml:space="preserve">  Barrio Norte</t>
  </si>
  <si>
    <t xml:space="preserve"> Y CORREGIMIENTO: PRIMER TRIMESTRE 2022 (P)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</si>
</sst>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44">
    <xf numFmtId="0" fontId="0" fillId="0" borderId="0" xfId="0"/>
    <xf numFmtId="164" fontId="1" fillId="0" borderId="0" xfId="1" applyNumberFormat="1" applyAlignment="1">
      <alignment horizontal="center"/>
    </xf>
    <xf numFmtId="164" fontId="1" fillId="0" borderId="0" xfId="1" applyNumberFormat="1" applyAlignment="1">
      <alignment horizontal="left"/>
    </xf>
    <xf numFmtId="164" fontId="1" fillId="0" borderId="0" xfId="1" applyNumberFormat="1"/>
    <xf numFmtId="164" fontId="1" fillId="0" borderId="0" xfId="1" applyNumberFormat="1" applyBorder="1" applyAlignment="1">
      <alignment horizontal="left"/>
    </xf>
    <xf numFmtId="0" fontId="0" fillId="0" borderId="0" xfId="0" applyBorder="1"/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4" fontId="2" fillId="3" borderId="0" xfId="1" applyNumberFormat="1" applyFont="1" applyFill="1" applyAlignment="1">
      <alignment horizontal="center"/>
    </xf>
    <xf numFmtId="164" fontId="2" fillId="3" borderId="4" xfId="1" applyNumberFormat="1" applyFont="1" applyFill="1" applyBorder="1"/>
    <xf numFmtId="164" fontId="2" fillId="3" borderId="5" xfId="1" applyNumberFormat="1" applyFont="1" applyFill="1" applyBorder="1"/>
    <xf numFmtId="164" fontId="1" fillId="3" borderId="0" xfId="1" applyNumberFormat="1" applyFill="1" applyAlignment="1">
      <alignment horizontal="left" indent="2"/>
    </xf>
    <xf numFmtId="164" fontId="1" fillId="3" borderId="4" xfId="1" applyNumberFormat="1" applyFill="1" applyBorder="1"/>
    <xf numFmtId="164" fontId="1" fillId="3" borderId="5" xfId="1" applyNumberFormat="1" applyFill="1" applyBorder="1"/>
    <xf numFmtId="164" fontId="1" fillId="3" borderId="0" xfId="1" applyNumberFormat="1" applyFill="1" applyAlignment="1">
      <alignment horizontal="left"/>
    </xf>
    <xf numFmtId="164" fontId="1" fillId="3" borderId="0" xfId="1" applyNumberFormat="1" applyFill="1" applyBorder="1" applyAlignment="1">
      <alignment horizontal="left"/>
    </xf>
    <xf numFmtId="164" fontId="4" fillId="3" borderId="5" xfId="0" applyNumberFormat="1" applyFont="1" applyFill="1" applyBorder="1"/>
    <xf numFmtId="164" fontId="4" fillId="3" borderId="4" xfId="0" applyNumberFormat="1" applyFont="1" applyFill="1" applyBorder="1"/>
    <xf numFmtId="164" fontId="1" fillId="3" borderId="0" xfId="1" applyNumberFormat="1" applyFill="1" applyAlignment="1">
      <alignment horizontal="left" indent="4"/>
    </xf>
    <xf numFmtId="164" fontId="1" fillId="3" borderId="0" xfId="1" applyNumberFormat="1" applyFill="1"/>
    <xf numFmtId="0" fontId="1" fillId="3" borderId="0" xfId="1" applyFill="1"/>
    <xf numFmtId="41" fontId="1" fillId="3" borderId="0" xfId="3" applyNumberFormat="1" applyFont="1" applyFill="1" applyBorder="1" applyAlignment="1">
      <alignment horizontal="left"/>
    </xf>
    <xf numFmtId="164" fontId="1" fillId="3" borderId="0" xfId="1" applyNumberFormat="1" applyFill="1" applyAlignment="1">
      <alignment vertical="center"/>
    </xf>
    <xf numFmtId="0" fontId="1" fillId="3" borderId="0" xfId="1" applyFill="1" applyAlignment="1">
      <alignment vertical="center"/>
    </xf>
    <xf numFmtId="0" fontId="1" fillId="3" borderId="0" xfId="1" applyFill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164" fontId="1" fillId="3" borderId="6" xfId="1" applyNumberFormat="1" applyFill="1" applyBorder="1" applyAlignment="1">
      <alignment horizontal="left" indent="4"/>
    </xf>
    <xf numFmtId="164" fontId="1" fillId="3" borderId="0" xfId="1" applyNumberFormat="1" applyFill="1" applyBorder="1"/>
    <xf numFmtId="49" fontId="1" fillId="3" borderId="0" xfId="1" applyNumberFormat="1" applyFill="1" applyBorder="1"/>
    <xf numFmtId="164" fontId="1" fillId="3" borderId="1" xfId="1" applyNumberFormat="1" applyFill="1" applyBorder="1"/>
    <xf numFmtId="164" fontId="1" fillId="3" borderId="7" xfId="1" applyNumberFormat="1" applyFill="1" applyBorder="1" applyAlignment="1">
      <alignment horizontal="left" indent="4"/>
    </xf>
    <xf numFmtId="0" fontId="5" fillId="0" borderId="0" xfId="0" applyFont="1" applyBorder="1"/>
    <xf numFmtId="0" fontId="5" fillId="0" borderId="0" xfId="0" applyFont="1"/>
    <xf numFmtId="0" fontId="5" fillId="3" borderId="0" xfId="0" applyFont="1" applyFill="1" applyAlignment="1">
      <alignment horizontal="center"/>
    </xf>
    <xf numFmtId="164" fontId="1" fillId="3" borderId="0" xfId="1" applyNumberFormat="1" applyFill="1" applyBorder="1" applyAlignment="1">
      <alignment horizontal="left" indent="4"/>
    </xf>
    <xf numFmtId="164" fontId="1" fillId="3" borderId="4" xfId="1" applyNumberFormat="1" applyFont="1" applyFill="1" applyBorder="1"/>
    <xf numFmtId="164" fontId="1" fillId="3" borderId="5" xfId="1" applyNumberFormat="1" applyFont="1" applyFill="1" applyBorder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1" applyFont="1" applyFill="1" applyAlignment="1">
      <alignment horizontal="center" vertical="center" wrapText="1"/>
    </xf>
    <xf numFmtId="0" fontId="2" fillId="2" borderId="8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4">
    <cellStyle name="Millares [0]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0"/>
  <sheetViews>
    <sheetView tabSelected="1" zoomScale="82" zoomScaleNormal="82" workbookViewId="0">
      <selection activeCell="E57" sqref="E57"/>
    </sheetView>
  </sheetViews>
  <sheetFormatPr baseColWidth="10" defaultRowHeight="15" x14ac:dyDescent="0.25"/>
  <cols>
    <col min="1" max="1" width="34" customWidth="1"/>
    <col min="2" max="2" width="14" customWidth="1"/>
    <col min="3" max="3" width="13.85546875" customWidth="1"/>
    <col min="4" max="4" width="13.42578125" customWidth="1"/>
    <col min="5" max="5" width="14.42578125" customWidth="1"/>
    <col min="6" max="6" width="14.5703125" customWidth="1"/>
    <col min="7" max="7" width="14.28515625" customWidth="1"/>
    <col min="8" max="8" width="13.5703125" customWidth="1"/>
    <col min="9" max="9" width="14.7109375" customWidth="1"/>
    <col min="10" max="10" width="14.42578125" customWidth="1"/>
    <col min="13" max="13" width="28.85546875" customWidth="1"/>
  </cols>
  <sheetData>
    <row r="1" spans="1:13" s="32" customFormat="1" ht="12.75" x14ac:dyDescent="0.2">
      <c r="A1" s="37" t="s">
        <v>46</v>
      </c>
      <c r="B1" s="37"/>
      <c r="C1" s="37"/>
      <c r="D1" s="37"/>
      <c r="E1" s="37"/>
      <c r="F1" s="37"/>
      <c r="G1" s="37"/>
      <c r="H1" s="37"/>
      <c r="I1" s="37"/>
      <c r="J1" s="37"/>
    </row>
    <row r="2" spans="1:13" s="32" customFormat="1" ht="12.75" x14ac:dyDescent="0.2">
      <c r="A2" s="38" t="s">
        <v>47</v>
      </c>
      <c r="B2" s="38"/>
      <c r="C2" s="38"/>
      <c r="D2" s="38"/>
      <c r="E2" s="38"/>
      <c r="F2" s="38"/>
      <c r="G2" s="38"/>
      <c r="H2" s="38"/>
      <c r="I2" s="38"/>
      <c r="J2" s="38"/>
    </row>
    <row r="3" spans="1:13" s="32" customFormat="1" ht="12.75" x14ac:dyDescent="0.2">
      <c r="A3" s="37" t="s">
        <v>48</v>
      </c>
      <c r="B3" s="37"/>
      <c r="C3" s="37"/>
      <c r="D3" s="37"/>
      <c r="E3" s="37"/>
      <c r="F3" s="37"/>
      <c r="G3" s="37"/>
      <c r="H3" s="37"/>
      <c r="I3" s="37"/>
      <c r="J3" s="37"/>
    </row>
    <row r="4" spans="1:13" s="32" customFormat="1" ht="12.75" x14ac:dyDescent="0.2">
      <c r="A4" s="33"/>
      <c r="B4" s="33"/>
      <c r="C4" s="33"/>
      <c r="D4" s="33"/>
      <c r="E4" s="33"/>
      <c r="F4" s="33"/>
      <c r="G4" s="33"/>
      <c r="H4" s="33"/>
      <c r="I4" s="33"/>
      <c r="J4" s="31"/>
    </row>
    <row r="5" spans="1:13" x14ac:dyDescent="0.25">
      <c r="A5" s="39" t="s">
        <v>53</v>
      </c>
      <c r="B5" s="39"/>
      <c r="C5" s="39"/>
      <c r="D5" s="39"/>
      <c r="E5" s="39"/>
      <c r="F5" s="39"/>
      <c r="G5" s="39"/>
      <c r="H5" s="39"/>
      <c r="I5" s="39"/>
      <c r="J5" s="39"/>
      <c r="K5" s="5"/>
    </row>
    <row r="6" spans="1:13" x14ac:dyDescent="0.25">
      <c r="A6" s="39" t="s">
        <v>52</v>
      </c>
      <c r="B6" s="39"/>
      <c r="C6" s="39"/>
      <c r="D6" s="39"/>
      <c r="E6" s="39"/>
      <c r="F6" s="39"/>
      <c r="G6" s="39"/>
      <c r="H6" s="39"/>
      <c r="I6" s="39"/>
      <c r="J6" s="39"/>
      <c r="K6" s="5"/>
    </row>
    <row r="7" spans="1:13" x14ac:dyDescent="0.25">
      <c r="A7" s="39" t="s">
        <v>67</v>
      </c>
      <c r="B7" s="39"/>
      <c r="C7" s="39"/>
      <c r="D7" s="39"/>
      <c r="E7" s="39"/>
      <c r="F7" s="39"/>
      <c r="G7" s="39"/>
      <c r="H7" s="39"/>
      <c r="I7" s="39"/>
      <c r="J7" s="39"/>
      <c r="K7" s="5"/>
    </row>
    <row r="8" spans="1:13" ht="9.75" customHeight="1" x14ac:dyDescent="0.25">
      <c r="A8" s="24"/>
      <c r="B8" s="25"/>
      <c r="C8" s="25"/>
      <c r="D8" s="25"/>
      <c r="E8" s="25"/>
      <c r="F8" s="25"/>
      <c r="G8" s="25"/>
      <c r="H8" s="25"/>
      <c r="I8" s="25"/>
      <c r="J8" s="25"/>
      <c r="K8" s="5"/>
    </row>
    <row r="9" spans="1:13" ht="15" customHeight="1" x14ac:dyDescent="0.25">
      <c r="A9" s="40" t="s">
        <v>50</v>
      </c>
      <c r="B9" s="42" t="s">
        <v>0</v>
      </c>
      <c r="C9" s="42"/>
      <c r="D9" s="43"/>
      <c r="E9" s="42" t="s">
        <v>1</v>
      </c>
      <c r="F9" s="42"/>
      <c r="G9" s="43"/>
      <c r="H9" s="42" t="s">
        <v>45</v>
      </c>
      <c r="I9" s="42"/>
      <c r="J9" s="43"/>
      <c r="K9" s="5"/>
    </row>
    <row r="10" spans="1:13" ht="44.25" customHeight="1" x14ac:dyDescent="0.25">
      <c r="A10" s="41"/>
      <c r="B10" s="6" t="s">
        <v>2</v>
      </c>
      <c r="C10" s="6" t="s">
        <v>3</v>
      </c>
      <c r="D10" s="7" t="s">
        <v>4</v>
      </c>
      <c r="E10" s="6" t="s">
        <v>2</v>
      </c>
      <c r="F10" s="6" t="s">
        <v>3</v>
      </c>
      <c r="G10" s="7" t="s">
        <v>4</v>
      </c>
      <c r="H10" s="6" t="s">
        <v>2</v>
      </c>
      <c r="I10" s="6" t="s">
        <v>3</v>
      </c>
      <c r="J10" s="7" t="s">
        <v>4</v>
      </c>
      <c r="K10" s="5"/>
    </row>
    <row r="11" spans="1:13" ht="18" customHeight="1" x14ac:dyDescent="0.25">
      <c r="A11" s="8" t="s">
        <v>5</v>
      </c>
      <c r="B11" s="9">
        <f t="shared" ref="B11:I11" si="0">+B12+B18+B50</f>
        <v>2877</v>
      </c>
      <c r="C11" s="9">
        <f t="shared" si="0"/>
        <v>209746</v>
      </c>
      <c r="D11" s="9">
        <f t="shared" si="0"/>
        <v>474279</v>
      </c>
      <c r="E11" s="9">
        <f t="shared" si="0"/>
        <v>2787</v>
      </c>
      <c r="F11" s="9">
        <f t="shared" si="0"/>
        <v>175901</v>
      </c>
      <c r="G11" s="9">
        <f t="shared" si="0"/>
        <v>334544</v>
      </c>
      <c r="H11" s="9">
        <f t="shared" si="0"/>
        <v>90</v>
      </c>
      <c r="I11" s="9">
        <f t="shared" si="0"/>
        <v>33845</v>
      </c>
      <c r="J11" s="10">
        <f>+J12+J18+J50</f>
        <v>139735</v>
      </c>
      <c r="K11" s="5"/>
    </row>
    <row r="12" spans="1:13" ht="18" customHeight="1" x14ac:dyDescent="0.25">
      <c r="A12" s="14" t="s">
        <v>11</v>
      </c>
      <c r="B12" s="9">
        <f>+B13</f>
        <v>93</v>
      </c>
      <c r="C12" s="9">
        <f>+C13</f>
        <v>8987</v>
      </c>
      <c r="D12" s="9">
        <f>+D13</f>
        <v>22262</v>
      </c>
      <c r="E12" s="9">
        <f>+E13</f>
        <v>90</v>
      </c>
      <c r="F12" s="9">
        <f t="shared" ref="F12:H12" si="1">+F13</f>
        <v>8296</v>
      </c>
      <c r="G12" s="9">
        <f t="shared" si="1"/>
        <v>19719</v>
      </c>
      <c r="H12" s="9">
        <f t="shared" si="1"/>
        <v>3</v>
      </c>
      <c r="I12" s="9">
        <f>+I13</f>
        <v>691</v>
      </c>
      <c r="J12" s="10">
        <f>+J13</f>
        <v>2543</v>
      </c>
      <c r="K12" s="5"/>
    </row>
    <row r="13" spans="1:13" ht="18" customHeight="1" x14ac:dyDescent="0.25">
      <c r="A13" s="11" t="s">
        <v>11</v>
      </c>
      <c r="B13" s="9">
        <f t="shared" ref="B13" si="2">SUM(B14:B17)</f>
        <v>93</v>
      </c>
      <c r="C13" s="9">
        <f t="shared" ref="C13:J13" si="3">SUM(C14:C17)</f>
        <v>8987</v>
      </c>
      <c r="D13" s="9">
        <f t="shared" si="3"/>
        <v>22262</v>
      </c>
      <c r="E13" s="9">
        <f t="shared" si="3"/>
        <v>90</v>
      </c>
      <c r="F13" s="9">
        <f t="shared" si="3"/>
        <v>8296</v>
      </c>
      <c r="G13" s="9">
        <f t="shared" si="3"/>
        <v>19719</v>
      </c>
      <c r="H13" s="9">
        <f t="shared" si="3"/>
        <v>3</v>
      </c>
      <c r="I13" s="9">
        <f t="shared" si="3"/>
        <v>691</v>
      </c>
      <c r="J13" s="10">
        <f t="shared" si="3"/>
        <v>2543</v>
      </c>
      <c r="K13" s="5"/>
    </row>
    <row r="14" spans="1:13" ht="18" customHeight="1" x14ac:dyDescent="0.25">
      <c r="A14" s="18" t="s">
        <v>66</v>
      </c>
      <c r="B14" s="9">
        <f t="shared" ref="B14:C17" si="4">+E14+H14</f>
        <v>1</v>
      </c>
      <c r="C14" s="9">
        <f t="shared" si="4"/>
        <v>179</v>
      </c>
      <c r="D14" s="9">
        <f t="shared" ref="D14" si="5">+G14+J14</f>
        <v>994</v>
      </c>
      <c r="E14" s="35">
        <v>0</v>
      </c>
      <c r="F14" s="35">
        <v>0</v>
      </c>
      <c r="G14" s="35">
        <v>0</v>
      </c>
      <c r="H14" s="35">
        <v>1</v>
      </c>
      <c r="I14" s="35">
        <v>179</v>
      </c>
      <c r="J14" s="36">
        <v>994</v>
      </c>
      <c r="K14" s="5"/>
    </row>
    <row r="15" spans="1:13" ht="18" customHeight="1" x14ac:dyDescent="0.25">
      <c r="A15" s="18" t="s">
        <v>6</v>
      </c>
      <c r="B15" s="9">
        <f t="shared" si="4"/>
        <v>55</v>
      </c>
      <c r="C15" s="9">
        <f t="shared" si="4"/>
        <v>5576</v>
      </c>
      <c r="D15" s="9">
        <f>+G15+J15</f>
        <v>7923</v>
      </c>
      <c r="E15" s="12">
        <v>54</v>
      </c>
      <c r="F15" s="12">
        <v>5216</v>
      </c>
      <c r="G15" s="12">
        <v>7218</v>
      </c>
      <c r="H15" s="12">
        <v>1</v>
      </c>
      <c r="I15" s="12">
        <v>360</v>
      </c>
      <c r="J15" s="13">
        <v>705</v>
      </c>
      <c r="K15" s="5"/>
      <c r="M15" s="2"/>
    </row>
    <row r="16" spans="1:13" ht="18" customHeight="1" x14ac:dyDescent="0.25">
      <c r="A16" s="18" t="s">
        <v>7</v>
      </c>
      <c r="B16" s="9">
        <f t="shared" si="4"/>
        <v>36</v>
      </c>
      <c r="C16" s="9">
        <f t="shared" si="4"/>
        <v>2983</v>
      </c>
      <c r="D16" s="9">
        <f>+G16+J16</f>
        <v>12589</v>
      </c>
      <c r="E16" s="12">
        <v>35</v>
      </c>
      <c r="F16" s="12">
        <v>2831</v>
      </c>
      <c r="G16" s="12">
        <v>11745</v>
      </c>
      <c r="H16" s="12">
        <v>1</v>
      </c>
      <c r="I16" s="12">
        <v>152</v>
      </c>
      <c r="J16" s="13">
        <v>844</v>
      </c>
      <c r="K16" s="5"/>
      <c r="M16" s="2"/>
    </row>
    <row r="17" spans="1:13" ht="18" customHeight="1" x14ac:dyDescent="0.25">
      <c r="A17" s="18" t="s">
        <v>65</v>
      </c>
      <c r="B17" s="9">
        <f t="shared" si="4"/>
        <v>1</v>
      </c>
      <c r="C17" s="9">
        <f t="shared" si="4"/>
        <v>249</v>
      </c>
      <c r="D17" s="9">
        <f>+G17+J17</f>
        <v>756</v>
      </c>
      <c r="E17" s="12">
        <v>1</v>
      </c>
      <c r="F17" s="12">
        <v>249</v>
      </c>
      <c r="G17" s="12">
        <v>756</v>
      </c>
      <c r="H17" s="12">
        <v>0</v>
      </c>
      <c r="I17" s="12">
        <v>0</v>
      </c>
      <c r="J17" s="13">
        <v>0</v>
      </c>
      <c r="K17" s="5"/>
      <c r="M17" s="2"/>
    </row>
    <row r="18" spans="1:13" ht="18" customHeight="1" x14ac:dyDescent="0.25">
      <c r="A18" s="14" t="s">
        <v>9</v>
      </c>
      <c r="B18" s="9">
        <f t="shared" ref="B18:J18" si="6">+B19+B42</f>
        <v>987</v>
      </c>
      <c r="C18" s="9">
        <f t="shared" si="6"/>
        <v>98064</v>
      </c>
      <c r="D18" s="9">
        <f t="shared" si="6"/>
        <v>260676</v>
      </c>
      <c r="E18" s="9">
        <f t="shared" si="6"/>
        <v>913</v>
      </c>
      <c r="F18" s="9">
        <f t="shared" si="6"/>
        <v>71628</v>
      </c>
      <c r="G18" s="9">
        <f t="shared" si="6"/>
        <v>149284</v>
      </c>
      <c r="H18" s="9">
        <f t="shared" si="6"/>
        <v>74</v>
      </c>
      <c r="I18" s="9">
        <f t="shared" si="6"/>
        <v>26436</v>
      </c>
      <c r="J18" s="10">
        <f t="shared" si="6"/>
        <v>111392</v>
      </c>
      <c r="K18" s="5"/>
      <c r="M18" s="2"/>
    </row>
    <row r="19" spans="1:13" ht="18" customHeight="1" x14ac:dyDescent="0.25">
      <c r="A19" s="11" t="s">
        <v>9</v>
      </c>
      <c r="B19" s="9">
        <f t="shared" ref="B19" si="7">SUM(B20:B41)</f>
        <v>964</v>
      </c>
      <c r="C19" s="9">
        <f t="shared" ref="C19:J19" si="8">SUM(C20:C41)</f>
        <v>96394</v>
      </c>
      <c r="D19" s="9">
        <f t="shared" si="8"/>
        <v>255294</v>
      </c>
      <c r="E19" s="9">
        <f t="shared" si="8"/>
        <v>895</v>
      </c>
      <c r="F19" s="9">
        <f t="shared" si="8"/>
        <v>70224</v>
      </c>
      <c r="G19" s="9">
        <f t="shared" si="8"/>
        <v>144534</v>
      </c>
      <c r="H19" s="9">
        <f t="shared" si="8"/>
        <v>69</v>
      </c>
      <c r="I19" s="9">
        <f t="shared" si="8"/>
        <v>26170</v>
      </c>
      <c r="J19" s="10">
        <f t="shared" si="8"/>
        <v>110760</v>
      </c>
      <c r="K19" s="5"/>
      <c r="M19" s="2"/>
    </row>
    <row r="20" spans="1:13" ht="18" customHeight="1" x14ac:dyDescent="0.25">
      <c r="A20" s="18" t="s">
        <v>49</v>
      </c>
      <c r="B20" s="9">
        <f t="shared" ref="B20:D21" si="9">+E20+H20</f>
        <v>6</v>
      </c>
      <c r="C20" s="9">
        <f>+F20+I20</f>
        <v>305</v>
      </c>
      <c r="D20" s="9">
        <f>+G20+J20</f>
        <v>427</v>
      </c>
      <c r="E20" s="12">
        <v>6</v>
      </c>
      <c r="F20" s="12">
        <v>305</v>
      </c>
      <c r="G20" s="12">
        <v>427</v>
      </c>
      <c r="H20" s="12">
        <v>0</v>
      </c>
      <c r="I20" s="12">
        <v>0</v>
      </c>
      <c r="J20" s="13">
        <v>0</v>
      </c>
      <c r="K20" s="5"/>
      <c r="M20" s="2"/>
    </row>
    <row r="21" spans="1:13" ht="18" customHeight="1" x14ac:dyDescent="0.25">
      <c r="A21" s="18" t="s">
        <v>20</v>
      </c>
      <c r="B21" s="9">
        <f t="shared" si="9"/>
        <v>44</v>
      </c>
      <c r="C21" s="9">
        <f t="shared" si="9"/>
        <v>4041</v>
      </c>
      <c r="D21" s="9">
        <f t="shared" si="9"/>
        <v>4745</v>
      </c>
      <c r="E21" s="12">
        <v>44</v>
      </c>
      <c r="F21" s="12">
        <v>4041</v>
      </c>
      <c r="G21" s="12">
        <v>4745</v>
      </c>
      <c r="H21" s="12">
        <v>0</v>
      </c>
      <c r="I21" s="12">
        <v>0</v>
      </c>
      <c r="J21" s="13">
        <v>0</v>
      </c>
      <c r="K21" s="5"/>
      <c r="M21" s="2"/>
    </row>
    <row r="22" spans="1:13" ht="18" customHeight="1" x14ac:dyDescent="0.25">
      <c r="A22" s="18" t="s">
        <v>56</v>
      </c>
      <c r="B22" s="9">
        <f t="shared" ref="B22" si="10">+E22+H22</f>
        <v>4</v>
      </c>
      <c r="C22" s="9">
        <f t="shared" ref="C22" si="11">+F22+I22</f>
        <v>4518</v>
      </c>
      <c r="D22" s="9">
        <f t="shared" ref="D22" si="12">+G22+J22</f>
        <v>16033</v>
      </c>
      <c r="E22" s="12">
        <v>1</v>
      </c>
      <c r="F22" s="12">
        <v>154</v>
      </c>
      <c r="G22" s="12">
        <v>366</v>
      </c>
      <c r="H22" s="12">
        <v>3</v>
      </c>
      <c r="I22" s="12">
        <v>4364</v>
      </c>
      <c r="J22" s="13">
        <v>15667</v>
      </c>
      <c r="K22" s="5"/>
      <c r="M22" s="2"/>
    </row>
    <row r="23" spans="1:13" ht="18" customHeight="1" x14ac:dyDescent="0.25">
      <c r="A23" s="18" t="s">
        <v>19</v>
      </c>
      <c r="B23" s="9">
        <f t="shared" ref="B23:D41" si="13">+E23+H23</f>
        <v>47</v>
      </c>
      <c r="C23" s="9">
        <f t="shared" si="13"/>
        <v>4639</v>
      </c>
      <c r="D23" s="9">
        <f t="shared" si="13"/>
        <v>7024</v>
      </c>
      <c r="E23" s="12">
        <v>46</v>
      </c>
      <c r="F23" s="12">
        <v>4631</v>
      </c>
      <c r="G23" s="12">
        <v>7015</v>
      </c>
      <c r="H23" s="12">
        <v>1</v>
      </c>
      <c r="I23" s="12">
        <v>8</v>
      </c>
      <c r="J23" s="13">
        <v>9</v>
      </c>
      <c r="K23" s="5"/>
      <c r="M23" s="2"/>
    </row>
    <row r="24" spans="1:13" ht="18" customHeight="1" x14ac:dyDescent="0.25">
      <c r="A24" s="18" t="s">
        <v>18</v>
      </c>
      <c r="B24" s="9">
        <f t="shared" si="13"/>
        <v>41</v>
      </c>
      <c r="C24" s="9">
        <f t="shared" si="13"/>
        <v>1278</v>
      </c>
      <c r="D24" s="9">
        <f t="shared" si="13"/>
        <v>2523</v>
      </c>
      <c r="E24" s="12">
        <v>35</v>
      </c>
      <c r="F24" s="12">
        <v>969</v>
      </c>
      <c r="G24" s="12">
        <v>2070</v>
      </c>
      <c r="H24" s="12">
        <v>6</v>
      </c>
      <c r="I24" s="12">
        <v>309</v>
      </c>
      <c r="J24" s="13">
        <v>453</v>
      </c>
      <c r="K24" s="5"/>
      <c r="M24" s="2"/>
    </row>
    <row r="25" spans="1:13" ht="18" customHeight="1" x14ac:dyDescent="0.25">
      <c r="A25" s="18" t="s">
        <v>28</v>
      </c>
      <c r="B25" s="9">
        <f t="shared" si="13"/>
        <v>15</v>
      </c>
      <c r="C25" s="9">
        <f t="shared" si="13"/>
        <v>6021</v>
      </c>
      <c r="D25" s="9">
        <f t="shared" si="13"/>
        <v>16388</v>
      </c>
      <c r="E25" s="12">
        <v>13</v>
      </c>
      <c r="F25" s="12">
        <v>5078</v>
      </c>
      <c r="G25" s="12">
        <v>11708</v>
      </c>
      <c r="H25" s="12">
        <v>2</v>
      </c>
      <c r="I25" s="12">
        <v>943</v>
      </c>
      <c r="J25" s="13">
        <v>4680</v>
      </c>
      <c r="K25" s="5"/>
      <c r="M25" s="2"/>
    </row>
    <row r="26" spans="1:13" ht="18" customHeight="1" x14ac:dyDescent="0.25">
      <c r="A26" s="18" t="s">
        <v>64</v>
      </c>
      <c r="B26" s="9">
        <f t="shared" si="13"/>
        <v>2</v>
      </c>
      <c r="C26" s="9">
        <f t="shared" si="13"/>
        <v>51</v>
      </c>
      <c r="D26" s="9">
        <f t="shared" si="13"/>
        <v>81</v>
      </c>
      <c r="E26" s="12">
        <v>0</v>
      </c>
      <c r="F26" s="12">
        <v>0</v>
      </c>
      <c r="G26" s="12">
        <v>0</v>
      </c>
      <c r="H26" s="12">
        <v>2</v>
      </c>
      <c r="I26" s="12">
        <v>51</v>
      </c>
      <c r="J26" s="13">
        <v>81</v>
      </c>
      <c r="K26" s="5"/>
      <c r="M26" s="2"/>
    </row>
    <row r="27" spans="1:13" ht="18" customHeight="1" x14ac:dyDescent="0.25">
      <c r="A27" s="18" t="s">
        <v>29</v>
      </c>
      <c r="B27" s="9">
        <f t="shared" si="13"/>
        <v>45</v>
      </c>
      <c r="C27" s="9">
        <f t="shared" si="13"/>
        <v>6785</v>
      </c>
      <c r="D27" s="9">
        <f t="shared" si="13"/>
        <v>13386</v>
      </c>
      <c r="E27" s="12">
        <v>43</v>
      </c>
      <c r="F27" s="12">
        <v>6565</v>
      </c>
      <c r="G27" s="12">
        <v>12957</v>
      </c>
      <c r="H27" s="12">
        <v>2</v>
      </c>
      <c r="I27" s="12">
        <v>220</v>
      </c>
      <c r="J27" s="13">
        <v>429</v>
      </c>
      <c r="K27" s="5"/>
      <c r="M27" s="2"/>
    </row>
    <row r="28" spans="1:13" ht="18" customHeight="1" x14ac:dyDescent="0.25">
      <c r="A28" s="18" t="s">
        <v>35</v>
      </c>
      <c r="B28" s="9">
        <f t="shared" si="13"/>
        <v>18</v>
      </c>
      <c r="C28" s="9">
        <f t="shared" si="13"/>
        <v>9657</v>
      </c>
      <c r="D28" s="9">
        <f t="shared" si="13"/>
        <v>45369</v>
      </c>
      <c r="E28" s="12">
        <v>8</v>
      </c>
      <c r="F28" s="12">
        <v>983</v>
      </c>
      <c r="G28" s="12">
        <v>3963</v>
      </c>
      <c r="H28" s="12">
        <v>10</v>
      </c>
      <c r="I28" s="12">
        <v>8674</v>
      </c>
      <c r="J28" s="13">
        <v>41406</v>
      </c>
      <c r="K28" s="5"/>
      <c r="M28" s="2"/>
    </row>
    <row r="29" spans="1:13" ht="18" customHeight="1" x14ac:dyDescent="0.25">
      <c r="A29" s="18" t="s">
        <v>26</v>
      </c>
      <c r="B29" s="9">
        <f t="shared" si="13"/>
        <v>101</v>
      </c>
      <c r="C29" s="9">
        <f t="shared" si="13"/>
        <v>8079</v>
      </c>
      <c r="D29" s="9">
        <f t="shared" si="13"/>
        <v>20948</v>
      </c>
      <c r="E29" s="12">
        <v>94</v>
      </c>
      <c r="F29" s="12">
        <v>5479</v>
      </c>
      <c r="G29" s="12">
        <v>7787</v>
      </c>
      <c r="H29" s="12">
        <v>7</v>
      </c>
      <c r="I29" s="12">
        <v>2600</v>
      </c>
      <c r="J29" s="13">
        <v>13161</v>
      </c>
      <c r="K29" s="5"/>
      <c r="M29" s="2"/>
    </row>
    <row r="30" spans="1:13" ht="18" customHeight="1" x14ac:dyDescent="0.25">
      <c r="A30" s="18" t="s">
        <v>17</v>
      </c>
      <c r="B30" s="9">
        <f t="shared" si="13"/>
        <v>92</v>
      </c>
      <c r="C30" s="9">
        <f t="shared" si="13"/>
        <v>11813</v>
      </c>
      <c r="D30" s="9">
        <f t="shared" si="13"/>
        <v>21221</v>
      </c>
      <c r="E30" s="12">
        <v>88</v>
      </c>
      <c r="F30" s="12">
        <v>11678</v>
      </c>
      <c r="G30" s="12">
        <v>20905</v>
      </c>
      <c r="H30" s="12">
        <v>4</v>
      </c>
      <c r="I30" s="12">
        <v>135</v>
      </c>
      <c r="J30" s="13">
        <v>316</v>
      </c>
      <c r="K30" s="5"/>
      <c r="M30" s="2"/>
    </row>
    <row r="31" spans="1:13" ht="18" customHeight="1" x14ac:dyDescent="0.25">
      <c r="A31" s="18" t="s">
        <v>36</v>
      </c>
      <c r="B31" s="9">
        <f t="shared" si="13"/>
        <v>14</v>
      </c>
      <c r="C31" s="9">
        <f t="shared" si="13"/>
        <v>2541</v>
      </c>
      <c r="D31" s="9">
        <f t="shared" si="13"/>
        <v>17187</v>
      </c>
      <c r="E31" s="12">
        <v>13</v>
      </c>
      <c r="F31" s="12">
        <v>1562</v>
      </c>
      <c r="G31" s="12">
        <v>10663</v>
      </c>
      <c r="H31" s="12">
        <v>1</v>
      </c>
      <c r="I31" s="12">
        <v>979</v>
      </c>
      <c r="J31" s="13">
        <v>6524</v>
      </c>
      <c r="K31" s="5"/>
      <c r="M31" s="2"/>
    </row>
    <row r="32" spans="1:13" ht="18" customHeight="1" x14ac:dyDescent="0.25">
      <c r="A32" s="18" t="s">
        <v>16</v>
      </c>
      <c r="B32" s="9">
        <f t="shared" si="13"/>
        <v>406</v>
      </c>
      <c r="C32" s="9">
        <f t="shared" si="13"/>
        <v>23473</v>
      </c>
      <c r="D32" s="9">
        <f t="shared" si="13"/>
        <v>35788</v>
      </c>
      <c r="E32" s="12">
        <v>394</v>
      </c>
      <c r="F32" s="12">
        <v>20277</v>
      </c>
      <c r="G32" s="12">
        <v>25439</v>
      </c>
      <c r="H32" s="12">
        <v>12</v>
      </c>
      <c r="I32" s="12">
        <v>3196</v>
      </c>
      <c r="J32" s="13">
        <v>10349</v>
      </c>
      <c r="K32" s="5"/>
      <c r="M32" s="3"/>
    </row>
    <row r="33" spans="1:14" ht="18" customHeight="1" x14ac:dyDescent="0.25">
      <c r="A33" s="18" t="s">
        <v>41</v>
      </c>
      <c r="B33" s="9">
        <f t="shared" ref="B33" si="14">+E33+H33</f>
        <v>1</v>
      </c>
      <c r="C33" s="9">
        <f t="shared" ref="C33" si="15">+F33+I33</f>
        <v>173</v>
      </c>
      <c r="D33" s="9">
        <f t="shared" ref="D33" si="16">+G33+J33</f>
        <v>228</v>
      </c>
      <c r="E33" s="12">
        <v>1</v>
      </c>
      <c r="F33" s="12">
        <v>173</v>
      </c>
      <c r="G33" s="12">
        <v>228</v>
      </c>
      <c r="H33" s="12">
        <v>0</v>
      </c>
      <c r="I33" s="12">
        <v>0</v>
      </c>
      <c r="J33" s="13">
        <v>0</v>
      </c>
      <c r="K33" s="5"/>
      <c r="M33" s="2"/>
    </row>
    <row r="34" spans="1:14" ht="18" customHeight="1" x14ac:dyDescent="0.25">
      <c r="A34" s="18" t="s">
        <v>30</v>
      </c>
      <c r="B34" s="9">
        <f t="shared" si="13"/>
        <v>55</v>
      </c>
      <c r="C34" s="9">
        <f t="shared" si="13"/>
        <v>2154</v>
      </c>
      <c r="D34" s="9">
        <f t="shared" si="13"/>
        <v>11793</v>
      </c>
      <c r="E34" s="12">
        <v>53</v>
      </c>
      <c r="F34" s="12">
        <v>2137</v>
      </c>
      <c r="G34" s="12">
        <v>11738</v>
      </c>
      <c r="H34" s="12">
        <v>2</v>
      </c>
      <c r="I34" s="12">
        <v>17</v>
      </c>
      <c r="J34" s="13">
        <v>55</v>
      </c>
      <c r="K34" s="5"/>
      <c r="M34" s="2"/>
    </row>
    <row r="35" spans="1:14" ht="18" customHeight="1" x14ac:dyDescent="0.25">
      <c r="A35" s="18" t="s">
        <v>37</v>
      </c>
      <c r="B35" s="9">
        <f t="shared" si="13"/>
        <v>1</v>
      </c>
      <c r="C35" s="9">
        <f t="shared" si="13"/>
        <v>624</v>
      </c>
      <c r="D35" s="9">
        <f t="shared" si="13"/>
        <v>1300</v>
      </c>
      <c r="E35" s="12">
        <v>0</v>
      </c>
      <c r="F35" s="12">
        <v>0</v>
      </c>
      <c r="G35" s="12">
        <v>0</v>
      </c>
      <c r="H35" s="12">
        <v>1</v>
      </c>
      <c r="I35" s="12">
        <v>624</v>
      </c>
      <c r="J35" s="13">
        <v>1300</v>
      </c>
      <c r="K35" s="5"/>
      <c r="M35" s="1"/>
    </row>
    <row r="36" spans="1:14" ht="18" customHeight="1" x14ac:dyDescent="0.25">
      <c r="A36" s="18" t="s">
        <v>38</v>
      </c>
      <c r="B36" s="9">
        <f t="shared" si="13"/>
        <v>2</v>
      </c>
      <c r="C36" s="9">
        <f t="shared" si="13"/>
        <v>126</v>
      </c>
      <c r="D36" s="9">
        <f t="shared" si="13"/>
        <v>143</v>
      </c>
      <c r="E36" s="12">
        <v>1</v>
      </c>
      <c r="F36" s="12">
        <v>113</v>
      </c>
      <c r="G36" s="12">
        <v>128</v>
      </c>
      <c r="H36" s="12">
        <v>1</v>
      </c>
      <c r="I36" s="12">
        <v>13</v>
      </c>
      <c r="J36" s="13">
        <v>15</v>
      </c>
      <c r="K36" s="5"/>
      <c r="M36" s="3"/>
    </row>
    <row r="37" spans="1:14" ht="18" customHeight="1" x14ac:dyDescent="0.25">
      <c r="A37" s="18" t="s">
        <v>55</v>
      </c>
      <c r="B37" s="9">
        <f t="shared" ref="B37" si="17">+E37+H37</f>
        <v>2</v>
      </c>
      <c r="C37" s="9">
        <f t="shared" ref="C37" si="18">+F37+I37</f>
        <v>297</v>
      </c>
      <c r="D37" s="9">
        <f t="shared" ref="D37" si="19">+G37+J37</f>
        <v>5407</v>
      </c>
      <c r="E37" s="12">
        <v>1</v>
      </c>
      <c r="F37" s="12">
        <v>77</v>
      </c>
      <c r="G37" s="12">
        <v>3837</v>
      </c>
      <c r="H37" s="12">
        <v>1</v>
      </c>
      <c r="I37" s="12">
        <v>220</v>
      </c>
      <c r="J37" s="13">
        <v>1570</v>
      </c>
      <c r="K37" s="5"/>
      <c r="M37" s="3"/>
    </row>
    <row r="38" spans="1:14" ht="18" customHeight="1" x14ac:dyDescent="0.25">
      <c r="A38" s="18" t="s">
        <v>39</v>
      </c>
      <c r="B38" s="9">
        <f t="shared" si="13"/>
        <v>1</v>
      </c>
      <c r="C38" s="9">
        <f t="shared" si="13"/>
        <v>653</v>
      </c>
      <c r="D38" s="9">
        <f t="shared" si="13"/>
        <v>13055</v>
      </c>
      <c r="E38" s="12">
        <v>1</v>
      </c>
      <c r="F38" s="12">
        <v>653</v>
      </c>
      <c r="G38" s="12">
        <v>13055</v>
      </c>
      <c r="H38" s="12">
        <v>0</v>
      </c>
      <c r="I38" s="12">
        <v>0</v>
      </c>
      <c r="J38" s="13">
        <v>0</v>
      </c>
      <c r="K38" s="5"/>
      <c r="M38" s="4"/>
      <c r="N38" s="5"/>
    </row>
    <row r="39" spans="1:14" ht="18" customHeight="1" x14ac:dyDescent="0.25">
      <c r="A39" s="18" t="s">
        <v>40</v>
      </c>
      <c r="B39" s="9">
        <f t="shared" si="13"/>
        <v>10</v>
      </c>
      <c r="C39" s="9">
        <f t="shared" si="13"/>
        <v>542</v>
      </c>
      <c r="D39" s="9">
        <f t="shared" si="13"/>
        <v>758</v>
      </c>
      <c r="E39" s="12">
        <v>5</v>
      </c>
      <c r="F39" s="12">
        <v>125</v>
      </c>
      <c r="G39" s="12">
        <v>310</v>
      </c>
      <c r="H39" s="12">
        <v>5</v>
      </c>
      <c r="I39" s="12">
        <v>417</v>
      </c>
      <c r="J39" s="13">
        <v>448</v>
      </c>
      <c r="K39" s="5"/>
      <c r="M39" s="4"/>
      <c r="N39" s="5"/>
    </row>
    <row r="40" spans="1:14" ht="18" customHeight="1" x14ac:dyDescent="0.25">
      <c r="A40" s="18" t="s">
        <v>15</v>
      </c>
      <c r="B40" s="9">
        <f t="shared" ref="B40" si="20">+E40+H40</f>
        <v>9</v>
      </c>
      <c r="C40" s="9">
        <f t="shared" ref="C40" si="21">+F40+I40</f>
        <v>3075</v>
      </c>
      <c r="D40" s="9">
        <f t="shared" ref="D40" si="22">+G40+J40</f>
        <v>4544</v>
      </c>
      <c r="E40" s="12">
        <v>8</v>
      </c>
      <c r="F40" s="12">
        <v>2896</v>
      </c>
      <c r="G40" s="12">
        <v>3351</v>
      </c>
      <c r="H40" s="12">
        <v>1</v>
      </c>
      <c r="I40" s="12">
        <v>179</v>
      </c>
      <c r="J40" s="13">
        <v>1193</v>
      </c>
      <c r="K40" s="5"/>
      <c r="M40" s="1"/>
    </row>
    <row r="41" spans="1:14" ht="18" customHeight="1" x14ac:dyDescent="0.25">
      <c r="A41" s="18" t="s">
        <v>14</v>
      </c>
      <c r="B41" s="9">
        <f t="shared" si="13"/>
        <v>48</v>
      </c>
      <c r="C41" s="9">
        <f t="shared" si="13"/>
        <v>5549</v>
      </c>
      <c r="D41" s="9">
        <f>+G41+J41</f>
        <v>16946</v>
      </c>
      <c r="E41" s="12">
        <v>40</v>
      </c>
      <c r="F41" s="12">
        <v>2328</v>
      </c>
      <c r="G41" s="12">
        <v>3842</v>
      </c>
      <c r="H41" s="12">
        <v>8</v>
      </c>
      <c r="I41" s="12">
        <v>3221</v>
      </c>
      <c r="J41" s="13">
        <v>13104</v>
      </c>
      <c r="K41" s="5"/>
    </row>
    <row r="42" spans="1:14" ht="18" customHeight="1" x14ac:dyDescent="0.25">
      <c r="A42" s="11" t="s">
        <v>8</v>
      </c>
      <c r="B42" s="9">
        <f t="shared" ref="B42:I42" si="23">SUM(B43:B49)</f>
        <v>23</v>
      </c>
      <c r="C42" s="9">
        <f t="shared" si="23"/>
        <v>1670</v>
      </c>
      <c r="D42" s="9">
        <f t="shared" si="23"/>
        <v>5382</v>
      </c>
      <c r="E42" s="9">
        <f t="shared" si="23"/>
        <v>18</v>
      </c>
      <c r="F42" s="9">
        <f t="shared" si="23"/>
        <v>1404</v>
      </c>
      <c r="G42" s="9">
        <f t="shared" si="23"/>
        <v>4750</v>
      </c>
      <c r="H42" s="9">
        <f t="shared" si="23"/>
        <v>5</v>
      </c>
      <c r="I42" s="9">
        <f t="shared" si="23"/>
        <v>266</v>
      </c>
      <c r="J42" s="10">
        <f t="shared" ref="J42" si="24">SUM(J43:J49)</f>
        <v>632</v>
      </c>
      <c r="K42" s="5"/>
    </row>
    <row r="43" spans="1:14" ht="18" customHeight="1" x14ac:dyDescent="0.25">
      <c r="A43" s="26" t="s">
        <v>44</v>
      </c>
      <c r="B43" s="9">
        <f t="shared" ref="B43" si="25">+E43+H43</f>
        <v>1</v>
      </c>
      <c r="C43" s="9">
        <f t="shared" ref="C43" si="26">+F43+I43</f>
        <v>52</v>
      </c>
      <c r="D43" s="9">
        <f>+G43+J43</f>
        <v>69</v>
      </c>
      <c r="E43" s="9">
        <v>1</v>
      </c>
      <c r="F43" s="9">
        <v>52</v>
      </c>
      <c r="G43" s="9">
        <v>69</v>
      </c>
      <c r="H43" s="9">
        <v>0</v>
      </c>
      <c r="I43" s="9">
        <v>0</v>
      </c>
      <c r="J43" s="10">
        <v>0</v>
      </c>
      <c r="K43" s="5"/>
    </row>
    <row r="44" spans="1:14" ht="18" customHeight="1" x14ac:dyDescent="0.25">
      <c r="A44" s="26" t="s">
        <v>42</v>
      </c>
      <c r="B44" s="9">
        <f t="shared" ref="B44" si="27">+E44+H44</f>
        <v>3</v>
      </c>
      <c r="C44" s="9">
        <f t="shared" ref="C44" si="28">+F44+I44</f>
        <v>102</v>
      </c>
      <c r="D44" s="10">
        <f t="shared" ref="D44" si="29">+G44+J44</f>
        <v>350</v>
      </c>
      <c r="E44" s="12">
        <v>2</v>
      </c>
      <c r="F44" s="12">
        <v>25</v>
      </c>
      <c r="G44" s="12">
        <v>116</v>
      </c>
      <c r="H44" s="12">
        <v>1</v>
      </c>
      <c r="I44" s="12">
        <v>77</v>
      </c>
      <c r="J44" s="13">
        <v>234</v>
      </c>
      <c r="K44" s="5"/>
    </row>
    <row r="45" spans="1:14" ht="18" customHeight="1" x14ac:dyDescent="0.25">
      <c r="A45" s="18" t="s">
        <v>63</v>
      </c>
      <c r="B45" s="9">
        <f t="shared" ref="B45:D49" si="30">+E45+H45</f>
        <v>1</v>
      </c>
      <c r="C45" s="9">
        <f t="shared" si="30"/>
        <v>104</v>
      </c>
      <c r="D45" s="9">
        <f t="shared" si="30"/>
        <v>230</v>
      </c>
      <c r="E45" s="12">
        <v>0</v>
      </c>
      <c r="F45" s="12">
        <v>0</v>
      </c>
      <c r="G45" s="12">
        <v>0</v>
      </c>
      <c r="H45" s="12">
        <v>1</v>
      </c>
      <c r="I45" s="12">
        <v>104</v>
      </c>
      <c r="J45" s="13">
        <v>230</v>
      </c>
      <c r="K45" s="5"/>
    </row>
    <row r="46" spans="1:14" ht="18" customHeight="1" x14ac:dyDescent="0.25">
      <c r="A46" s="18" t="s">
        <v>61</v>
      </c>
      <c r="B46" s="9">
        <f t="shared" ref="B46" si="31">+E46+H46</f>
        <v>2</v>
      </c>
      <c r="C46" s="9">
        <f t="shared" ref="C46:C47" si="32">+F46+I46</f>
        <v>116</v>
      </c>
      <c r="D46" s="9">
        <f t="shared" ref="D46:D47" si="33">+G46+J46</f>
        <v>116</v>
      </c>
      <c r="E46" s="12">
        <v>1</v>
      </c>
      <c r="F46" s="12">
        <v>56</v>
      </c>
      <c r="G46" s="12">
        <v>56</v>
      </c>
      <c r="H46" s="12">
        <v>1</v>
      </c>
      <c r="I46" s="12">
        <v>60</v>
      </c>
      <c r="J46" s="13">
        <v>60</v>
      </c>
      <c r="K46" s="5"/>
    </row>
    <row r="47" spans="1:14" ht="18" customHeight="1" x14ac:dyDescent="0.25">
      <c r="A47" s="18" t="s">
        <v>62</v>
      </c>
      <c r="B47" s="9">
        <f>+E47+H47</f>
        <v>1</v>
      </c>
      <c r="C47" s="9">
        <f t="shared" si="32"/>
        <v>4</v>
      </c>
      <c r="D47" s="10">
        <f t="shared" si="33"/>
        <v>7</v>
      </c>
      <c r="E47" s="12">
        <v>0</v>
      </c>
      <c r="F47" s="12">
        <v>0</v>
      </c>
      <c r="G47" s="12">
        <v>0</v>
      </c>
      <c r="H47" s="12">
        <v>1</v>
      </c>
      <c r="I47" s="12">
        <v>4</v>
      </c>
      <c r="J47" s="13">
        <v>7</v>
      </c>
      <c r="K47" s="5"/>
    </row>
    <row r="48" spans="1:14" ht="18" customHeight="1" x14ac:dyDescent="0.25">
      <c r="A48" s="26" t="s">
        <v>43</v>
      </c>
      <c r="B48" s="9">
        <f>+E48+H48</f>
        <v>2</v>
      </c>
      <c r="C48" s="9">
        <f t="shared" ref="C48" si="34">+F48+I48</f>
        <v>79</v>
      </c>
      <c r="D48" s="10">
        <f t="shared" ref="D48" si="35">+G48+J48</f>
        <v>423</v>
      </c>
      <c r="E48" s="12">
        <v>1</v>
      </c>
      <c r="F48" s="12">
        <v>58</v>
      </c>
      <c r="G48" s="12">
        <v>322</v>
      </c>
      <c r="H48" s="12">
        <v>1</v>
      </c>
      <c r="I48" s="12">
        <v>21</v>
      </c>
      <c r="J48" s="13">
        <v>101</v>
      </c>
      <c r="K48" s="5"/>
    </row>
    <row r="49" spans="1:11" ht="18" customHeight="1" x14ac:dyDescent="0.25">
      <c r="A49" s="26" t="s">
        <v>21</v>
      </c>
      <c r="B49" s="9">
        <f t="shared" si="30"/>
        <v>13</v>
      </c>
      <c r="C49" s="9">
        <f t="shared" si="30"/>
        <v>1213</v>
      </c>
      <c r="D49" s="10">
        <f t="shared" si="30"/>
        <v>4187</v>
      </c>
      <c r="E49" s="12">
        <v>13</v>
      </c>
      <c r="F49" s="12">
        <v>1213</v>
      </c>
      <c r="G49" s="12">
        <v>4187</v>
      </c>
      <c r="H49" s="12">
        <v>0</v>
      </c>
      <c r="I49" s="12">
        <v>0</v>
      </c>
      <c r="J49" s="13">
        <v>0</v>
      </c>
      <c r="K49" s="5"/>
    </row>
    <row r="50" spans="1:11" ht="18" customHeight="1" x14ac:dyDescent="0.25">
      <c r="A50" s="15" t="s">
        <v>12</v>
      </c>
      <c r="B50" s="17">
        <f t="shared" ref="B50:J50" si="36">+B51+B57</f>
        <v>1797</v>
      </c>
      <c r="C50" s="16">
        <f t="shared" si="36"/>
        <v>102695</v>
      </c>
      <c r="D50" s="16">
        <f t="shared" si="36"/>
        <v>191341</v>
      </c>
      <c r="E50" s="16">
        <f t="shared" si="36"/>
        <v>1784</v>
      </c>
      <c r="F50" s="16">
        <f t="shared" si="36"/>
        <v>95977</v>
      </c>
      <c r="G50" s="16">
        <f t="shared" si="36"/>
        <v>165541</v>
      </c>
      <c r="H50" s="16">
        <f t="shared" si="36"/>
        <v>13</v>
      </c>
      <c r="I50" s="16">
        <f t="shared" si="36"/>
        <v>6718</v>
      </c>
      <c r="J50" s="16">
        <f t="shared" si="36"/>
        <v>25800</v>
      </c>
      <c r="K50" s="5"/>
    </row>
    <row r="51" spans="1:11" ht="18" customHeight="1" x14ac:dyDescent="0.25">
      <c r="A51" s="11" t="s">
        <v>13</v>
      </c>
      <c r="B51" s="9">
        <f>SUM(B52:B56)</f>
        <v>541</v>
      </c>
      <c r="C51" s="9">
        <f t="shared" ref="C51:J51" si="37">SUM(C52:C56)</f>
        <v>49613</v>
      </c>
      <c r="D51" s="9">
        <f t="shared" si="37"/>
        <v>73235</v>
      </c>
      <c r="E51" s="9">
        <f t="shared" si="37"/>
        <v>538</v>
      </c>
      <c r="F51" s="9">
        <f t="shared" si="37"/>
        <v>48681</v>
      </c>
      <c r="G51" s="9">
        <f t="shared" si="37"/>
        <v>70254</v>
      </c>
      <c r="H51" s="9">
        <f t="shared" si="37"/>
        <v>3</v>
      </c>
      <c r="I51" s="9">
        <f t="shared" si="37"/>
        <v>932</v>
      </c>
      <c r="J51" s="10">
        <f t="shared" si="37"/>
        <v>2981</v>
      </c>
      <c r="K51" s="5"/>
    </row>
    <row r="52" spans="1:11" ht="18" customHeight="1" x14ac:dyDescent="0.25">
      <c r="A52" s="18" t="s">
        <v>60</v>
      </c>
      <c r="B52" s="9">
        <f t="shared" ref="B52:D55" si="38">+E52+H52</f>
        <v>46</v>
      </c>
      <c r="C52" s="9">
        <f t="shared" si="38"/>
        <v>4944</v>
      </c>
      <c r="D52" s="9">
        <f t="shared" si="38"/>
        <v>7702</v>
      </c>
      <c r="E52" s="12">
        <v>45</v>
      </c>
      <c r="F52" s="12">
        <v>4319</v>
      </c>
      <c r="G52" s="12">
        <v>5807</v>
      </c>
      <c r="H52" s="12">
        <v>1</v>
      </c>
      <c r="I52" s="12">
        <v>625</v>
      </c>
      <c r="J52" s="13">
        <v>1895</v>
      </c>
      <c r="K52" s="5"/>
    </row>
    <row r="53" spans="1:11" ht="18" customHeight="1" x14ac:dyDescent="0.25">
      <c r="A53" s="18" t="s">
        <v>22</v>
      </c>
      <c r="B53" s="9">
        <f t="shared" si="38"/>
        <v>139</v>
      </c>
      <c r="C53" s="9">
        <f t="shared" si="38"/>
        <v>9678</v>
      </c>
      <c r="D53" s="9">
        <f t="shared" si="38"/>
        <v>10783</v>
      </c>
      <c r="E53" s="12">
        <v>138</v>
      </c>
      <c r="F53" s="12">
        <v>9570</v>
      </c>
      <c r="G53" s="12">
        <v>10435</v>
      </c>
      <c r="H53" s="12">
        <v>1</v>
      </c>
      <c r="I53" s="12">
        <v>108</v>
      </c>
      <c r="J53" s="13">
        <v>348</v>
      </c>
      <c r="K53" s="5"/>
    </row>
    <row r="54" spans="1:11" ht="18" customHeight="1" x14ac:dyDescent="0.25">
      <c r="A54" s="18" t="s">
        <v>23</v>
      </c>
      <c r="B54" s="9">
        <f t="shared" si="38"/>
        <v>283</v>
      </c>
      <c r="C54" s="9">
        <f t="shared" si="38"/>
        <v>27073</v>
      </c>
      <c r="D54" s="9">
        <f t="shared" si="38"/>
        <v>41725</v>
      </c>
      <c r="E54" s="12">
        <v>283</v>
      </c>
      <c r="F54" s="12">
        <v>27073</v>
      </c>
      <c r="G54" s="12">
        <v>41725</v>
      </c>
      <c r="H54" s="12">
        <v>0</v>
      </c>
      <c r="I54" s="12">
        <v>0</v>
      </c>
      <c r="J54" s="13">
        <v>0</v>
      </c>
      <c r="K54" s="5"/>
    </row>
    <row r="55" spans="1:11" ht="18" customHeight="1" x14ac:dyDescent="0.25">
      <c r="A55" s="18" t="s">
        <v>34</v>
      </c>
      <c r="B55" s="9">
        <f t="shared" si="38"/>
        <v>13</v>
      </c>
      <c r="C55" s="9">
        <f t="shared" si="38"/>
        <v>2542</v>
      </c>
      <c r="D55" s="9">
        <f t="shared" si="38"/>
        <v>5285</v>
      </c>
      <c r="E55" s="12">
        <v>12</v>
      </c>
      <c r="F55" s="12">
        <v>2343</v>
      </c>
      <c r="G55" s="12">
        <v>4547</v>
      </c>
      <c r="H55" s="12">
        <v>1</v>
      </c>
      <c r="I55" s="12">
        <v>199</v>
      </c>
      <c r="J55" s="13">
        <v>738</v>
      </c>
      <c r="K55" s="5"/>
    </row>
    <row r="56" spans="1:11" ht="18" customHeight="1" x14ac:dyDescent="0.25">
      <c r="A56" s="18" t="s">
        <v>54</v>
      </c>
      <c r="B56" s="9">
        <f t="shared" ref="B56" si="39">+E56+H56</f>
        <v>60</v>
      </c>
      <c r="C56" s="9">
        <f t="shared" ref="C56" si="40">+F56+I56</f>
        <v>5376</v>
      </c>
      <c r="D56" s="9">
        <f t="shared" ref="D56" si="41">+G56+J56</f>
        <v>7740</v>
      </c>
      <c r="E56" s="12">
        <v>60</v>
      </c>
      <c r="F56" s="12">
        <v>5376</v>
      </c>
      <c r="G56" s="12">
        <v>7740</v>
      </c>
      <c r="H56" s="12">
        <v>0</v>
      </c>
      <c r="I56" s="12">
        <v>0</v>
      </c>
      <c r="J56" s="13">
        <v>0</v>
      </c>
      <c r="K56" s="5"/>
    </row>
    <row r="57" spans="1:11" ht="18" customHeight="1" x14ac:dyDescent="0.25">
      <c r="A57" s="11" t="s">
        <v>24</v>
      </c>
      <c r="B57" s="9">
        <f>SUM(B58:B65)</f>
        <v>1256</v>
      </c>
      <c r="C57" s="9">
        <f t="shared" ref="C57:D57" si="42">SUM(C58:C65)</f>
        <v>53082</v>
      </c>
      <c r="D57" s="9">
        <f t="shared" si="42"/>
        <v>118106</v>
      </c>
      <c r="E57" s="9">
        <f>SUM(E58:E65)</f>
        <v>1246</v>
      </c>
      <c r="F57" s="9">
        <f t="shared" ref="F57:G57" si="43">SUM(F58:F65)</f>
        <v>47296</v>
      </c>
      <c r="G57" s="9">
        <f t="shared" si="43"/>
        <v>95287</v>
      </c>
      <c r="H57" s="9">
        <f>SUM(H58:H65)</f>
        <v>10</v>
      </c>
      <c r="I57" s="9">
        <f t="shared" ref="I57:J57" si="44">SUM(I58:I65)</f>
        <v>5786</v>
      </c>
      <c r="J57" s="10">
        <f t="shared" si="44"/>
        <v>22819</v>
      </c>
      <c r="K57" s="5"/>
    </row>
    <row r="58" spans="1:11" ht="18" customHeight="1" x14ac:dyDescent="0.25">
      <c r="A58" s="18" t="s">
        <v>24</v>
      </c>
      <c r="B58" s="9">
        <f>+E58+H58</f>
        <v>2</v>
      </c>
      <c r="C58" s="9">
        <f>+F58+I58</f>
        <v>371</v>
      </c>
      <c r="D58" s="9">
        <f>+G58+J58</f>
        <v>2474</v>
      </c>
      <c r="E58" s="35">
        <v>0</v>
      </c>
      <c r="F58" s="35">
        <v>0</v>
      </c>
      <c r="G58" s="35">
        <v>0</v>
      </c>
      <c r="H58" s="35">
        <v>2</v>
      </c>
      <c r="I58" s="35">
        <v>371</v>
      </c>
      <c r="J58" s="36">
        <v>2474</v>
      </c>
      <c r="K58" s="5"/>
    </row>
    <row r="59" spans="1:11" ht="18" customHeight="1" x14ac:dyDescent="0.25">
      <c r="A59" s="18" t="s">
        <v>25</v>
      </c>
      <c r="B59" s="9">
        <f t="shared" ref="B59" si="45">+E59+H59</f>
        <v>88</v>
      </c>
      <c r="C59" s="9">
        <f t="shared" ref="C59" si="46">+F59+I59</f>
        <v>3259</v>
      </c>
      <c r="D59" s="9">
        <f t="shared" ref="D59" si="47">+G59+J59</f>
        <v>10920</v>
      </c>
      <c r="E59" s="12">
        <v>86</v>
      </c>
      <c r="F59" s="12">
        <v>3004</v>
      </c>
      <c r="G59" s="12">
        <v>10090</v>
      </c>
      <c r="H59" s="12">
        <v>2</v>
      </c>
      <c r="I59" s="12">
        <v>255</v>
      </c>
      <c r="J59" s="13">
        <v>830</v>
      </c>
      <c r="K59" s="5"/>
    </row>
    <row r="60" spans="1:11" ht="18" customHeight="1" x14ac:dyDescent="0.25">
      <c r="A60" s="18" t="s">
        <v>31</v>
      </c>
      <c r="B60" s="9">
        <f t="shared" ref="B60:D60" si="48">+E60+H60</f>
        <v>38</v>
      </c>
      <c r="C60" s="9">
        <f t="shared" si="48"/>
        <v>2652</v>
      </c>
      <c r="D60" s="9">
        <f t="shared" si="48"/>
        <v>2812</v>
      </c>
      <c r="E60" s="12">
        <v>38</v>
      </c>
      <c r="F60" s="12">
        <v>2652</v>
      </c>
      <c r="G60" s="12">
        <v>2812</v>
      </c>
      <c r="H60" s="12">
        <v>0</v>
      </c>
      <c r="I60" s="12">
        <v>0</v>
      </c>
      <c r="J60" s="13">
        <v>0</v>
      </c>
      <c r="K60" s="5"/>
    </row>
    <row r="61" spans="1:11" ht="18" customHeight="1" x14ac:dyDescent="0.25">
      <c r="A61" s="18" t="s">
        <v>58</v>
      </c>
      <c r="B61" s="9">
        <f t="shared" ref="B61" si="49">+E61+H61</f>
        <v>1</v>
      </c>
      <c r="C61" s="9">
        <f t="shared" ref="C61" si="50">+F61+I61</f>
        <v>588</v>
      </c>
      <c r="D61" s="9">
        <f t="shared" ref="D61" si="51">+G61+J61</f>
        <v>588</v>
      </c>
      <c r="E61" s="12">
        <v>1</v>
      </c>
      <c r="F61" s="12">
        <v>588</v>
      </c>
      <c r="G61" s="12">
        <v>588</v>
      </c>
      <c r="H61" s="12">
        <v>0</v>
      </c>
      <c r="I61" s="12">
        <v>0</v>
      </c>
      <c r="J61" s="13">
        <v>0</v>
      </c>
      <c r="K61" s="5"/>
    </row>
    <row r="62" spans="1:11" ht="18" customHeight="1" x14ac:dyDescent="0.25">
      <c r="A62" s="18" t="s">
        <v>32</v>
      </c>
      <c r="B62" s="9">
        <f t="shared" ref="B62:D64" si="52">+E62+H62</f>
        <v>144</v>
      </c>
      <c r="C62" s="9">
        <f t="shared" si="52"/>
        <v>6411</v>
      </c>
      <c r="D62" s="9">
        <f t="shared" si="52"/>
        <v>8899</v>
      </c>
      <c r="E62" s="12">
        <v>144</v>
      </c>
      <c r="F62" s="12">
        <v>6411</v>
      </c>
      <c r="G62" s="12">
        <v>8899</v>
      </c>
      <c r="H62" s="12">
        <v>0</v>
      </c>
      <c r="I62" s="12">
        <v>0</v>
      </c>
      <c r="J62" s="13">
        <v>0</v>
      </c>
      <c r="K62" s="5"/>
    </row>
    <row r="63" spans="1:11" ht="18" customHeight="1" x14ac:dyDescent="0.25">
      <c r="A63" s="18" t="s">
        <v>59</v>
      </c>
      <c r="B63" s="9">
        <f t="shared" ref="B63" si="53">+E63+H63</f>
        <v>6</v>
      </c>
      <c r="C63" s="9">
        <f t="shared" ref="C63" si="54">+F63+I63</f>
        <v>2471</v>
      </c>
      <c r="D63" s="9">
        <f t="shared" ref="D63" si="55">+G63+J63</f>
        <v>3408</v>
      </c>
      <c r="E63" s="12">
        <v>3</v>
      </c>
      <c r="F63" s="12">
        <v>138</v>
      </c>
      <c r="G63" s="12">
        <v>240</v>
      </c>
      <c r="H63" s="12">
        <v>3</v>
      </c>
      <c r="I63" s="12">
        <v>2333</v>
      </c>
      <c r="J63" s="13">
        <v>3168</v>
      </c>
      <c r="K63" s="5"/>
    </row>
    <row r="64" spans="1:11" ht="18" customHeight="1" x14ac:dyDescent="0.25">
      <c r="A64" s="18" t="s">
        <v>33</v>
      </c>
      <c r="B64" s="9">
        <f t="shared" si="52"/>
        <v>830</v>
      </c>
      <c r="C64" s="9">
        <f t="shared" si="52"/>
        <v>26009</v>
      </c>
      <c r="D64" s="9">
        <f t="shared" si="52"/>
        <v>75954</v>
      </c>
      <c r="E64" s="12">
        <v>828</v>
      </c>
      <c r="F64" s="12">
        <v>23540</v>
      </c>
      <c r="G64" s="12">
        <v>60072</v>
      </c>
      <c r="H64" s="12">
        <v>2</v>
      </c>
      <c r="I64" s="12">
        <v>2469</v>
      </c>
      <c r="J64" s="13">
        <v>15882</v>
      </c>
      <c r="K64" s="5"/>
    </row>
    <row r="65" spans="1:11" ht="18" customHeight="1" x14ac:dyDescent="0.25">
      <c r="A65" s="18" t="s">
        <v>27</v>
      </c>
      <c r="B65" s="9">
        <f t="shared" ref="B65" si="56">+E65+H65</f>
        <v>147</v>
      </c>
      <c r="C65" s="9">
        <f t="shared" ref="C65" si="57">+F65+I65</f>
        <v>11321</v>
      </c>
      <c r="D65" s="9">
        <f t="shared" ref="D65" si="58">+G65+J65</f>
        <v>13051</v>
      </c>
      <c r="E65" s="12">
        <v>146</v>
      </c>
      <c r="F65" s="12">
        <v>10963</v>
      </c>
      <c r="G65" s="12">
        <v>12586</v>
      </c>
      <c r="H65" s="12">
        <v>1</v>
      </c>
      <c r="I65" s="12">
        <v>358</v>
      </c>
      <c r="J65" s="13">
        <v>465</v>
      </c>
      <c r="K65" s="5"/>
    </row>
    <row r="66" spans="1:11" ht="8.25" customHeight="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29"/>
      <c r="K66" s="5"/>
    </row>
    <row r="67" spans="1:11" ht="4.5" customHeight="1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27"/>
      <c r="K67" s="5"/>
    </row>
    <row r="68" spans="1:11" x14ac:dyDescent="0.25">
      <c r="A68" s="28" t="s">
        <v>57</v>
      </c>
      <c r="B68" s="19"/>
      <c r="C68" s="19"/>
      <c r="D68" s="27"/>
      <c r="E68" s="19"/>
      <c r="F68" s="19"/>
      <c r="G68" s="19"/>
      <c r="H68" s="19"/>
      <c r="I68" s="27"/>
      <c r="J68" s="20"/>
      <c r="K68" s="5"/>
    </row>
    <row r="69" spans="1:11" x14ac:dyDescent="0.25">
      <c r="A69" s="21" t="s">
        <v>10</v>
      </c>
      <c r="B69" s="22"/>
      <c r="C69" s="22"/>
      <c r="D69" s="22"/>
      <c r="E69" s="22"/>
      <c r="F69" s="22"/>
      <c r="G69" s="22"/>
      <c r="H69" s="22"/>
      <c r="I69" s="22"/>
      <c r="J69" s="23"/>
      <c r="K69" s="5"/>
    </row>
    <row r="70" spans="1:11" x14ac:dyDescent="0.25">
      <c r="A70" s="20" t="s">
        <v>51</v>
      </c>
      <c r="B70" s="22"/>
      <c r="C70" s="22"/>
      <c r="D70" s="22"/>
      <c r="E70" s="22"/>
      <c r="F70" s="22"/>
      <c r="G70" s="22"/>
      <c r="H70" s="22"/>
      <c r="I70" s="22"/>
      <c r="J70" s="23"/>
      <c r="K70" s="5"/>
    </row>
    <row r="71" spans="1:11" x14ac:dyDescent="0.25">
      <c r="K71" s="5"/>
    </row>
    <row r="72" spans="1:11" x14ac:dyDescent="0.25">
      <c r="K72" s="5"/>
    </row>
    <row r="73" spans="1:11" x14ac:dyDescent="0.25">
      <c r="K73" s="5"/>
    </row>
    <row r="74" spans="1:11" x14ac:dyDescent="0.25">
      <c r="K74" s="5"/>
    </row>
    <row r="75" spans="1:11" x14ac:dyDescent="0.25">
      <c r="K75" s="5"/>
    </row>
    <row r="76" spans="1:11" x14ac:dyDescent="0.25">
      <c r="K76" s="5"/>
    </row>
    <row r="77" spans="1:11" x14ac:dyDescent="0.25">
      <c r="K77" s="5"/>
    </row>
    <row r="78" spans="1:11" x14ac:dyDescent="0.25">
      <c r="K78" s="5"/>
    </row>
    <row r="79" spans="1:11" x14ac:dyDescent="0.25">
      <c r="K79" s="5"/>
    </row>
    <row r="80" spans="1:11" x14ac:dyDescent="0.25">
      <c r="K80" s="5"/>
    </row>
    <row r="81" spans="11:11" x14ac:dyDescent="0.25">
      <c r="K81" s="5"/>
    </row>
    <row r="82" spans="11:11" x14ac:dyDescent="0.25">
      <c r="K82" s="5"/>
    </row>
    <row r="83" spans="11:11" x14ac:dyDescent="0.25">
      <c r="K83" s="5"/>
    </row>
    <row r="84" spans="11:11" x14ac:dyDescent="0.25">
      <c r="K84" s="5"/>
    </row>
    <row r="85" spans="11:11" x14ac:dyDescent="0.25">
      <c r="K85" s="5"/>
    </row>
    <row r="86" spans="11:11" x14ac:dyDescent="0.25">
      <c r="K86" s="5"/>
    </row>
    <row r="87" spans="11:11" x14ac:dyDescent="0.25">
      <c r="K87" s="5"/>
    </row>
    <row r="88" spans="11:11" x14ac:dyDescent="0.25">
      <c r="K88" s="5"/>
    </row>
    <row r="89" spans="11:11" x14ac:dyDescent="0.25">
      <c r="K89" s="5"/>
    </row>
    <row r="90" spans="11:11" x14ac:dyDescent="0.25">
      <c r="K90" s="5"/>
    </row>
    <row r="91" spans="11:11" x14ac:dyDescent="0.25">
      <c r="K91" s="5"/>
    </row>
    <row r="92" spans="11:11" x14ac:dyDescent="0.25">
      <c r="K92" s="5"/>
    </row>
    <row r="93" spans="11:11" x14ac:dyDescent="0.25">
      <c r="K93" s="5"/>
    </row>
    <row r="94" spans="11:11" x14ac:dyDescent="0.25">
      <c r="K94" s="5"/>
    </row>
    <row r="95" spans="11:11" x14ac:dyDescent="0.25">
      <c r="K95" s="5"/>
    </row>
    <row r="96" spans="11:11" x14ac:dyDescent="0.25">
      <c r="K96" s="5"/>
    </row>
    <row r="97" spans="11:11" x14ac:dyDescent="0.25">
      <c r="K97" s="5"/>
    </row>
    <row r="98" spans="11:11" x14ac:dyDescent="0.25">
      <c r="K98" s="5"/>
    </row>
    <row r="99" spans="11:11" x14ac:dyDescent="0.25">
      <c r="K99" s="5"/>
    </row>
    <row r="100" spans="11:11" x14ac:dyDescent="0.25">
      <c r="K100" s="5"/>
    </row>
    <row r="101" spans="11:11" x14ac:dyDescent="0.25">
      <c r="K101" s="5"/>
    </row>
    <row r="102" spans="11:11" x14ac:dyDescent="0.25">
      <c r="K102" s="5"/>
    </row>
    <row r="103" spans="11:11" x14ac:dyDescent="0.25">
      <c r="K103" s="5"/>
    </row>
    <row r="104" spans="11:11" x14ac:dyDescent="0.25">
      <c r="K104" s="5"/>
    </row>
    <row r="105" spans="11:11" x14ac:dyDescent="0.25">
      <c r="K105" s="5"/>
    </row>
    <row r="106" spans="11:11" x14ac:dyDescent="0.25">
      <c r="K106" s="5"/>
    </row>
    <row r="107" spans="11:11" x14ac:dyDescent="0.25">
      <c r="K107" s="5"/>
    </row>
    <row r="108" spans="11:11" x14ac:dyDescent="0.25">
      <c r="K108" s="5"/>
    </row>
    <row r="109" spans="11:11" x14ac:dyDescent="0.25">
      <c r="K109" s="5"/>
    </row>
    <row r="110" spans="11:11" x14ac:dyDescent="0.25">
      <c r="K110" s="5"/>
    </row>
    <row r="111" spans="11:11" x14ac:dyDescent="0.25">
      <c r="K111" s="5"/>
    </row>
    <row r="112" spans="11:11" x14ac:dyDescent="0.25">
      <c r="K112" s="5"/>
    </row>
    <row r="113" spans="11:11" x14ac:dyDescent="0.25">
      <c r="K113" s="5"/>
    </row>
    <row r="114" spans="11:11" x14ac:dyDescent="0.25">
      <c r="K114" s="5"/>
    </row>
    <row r="115" spans="11:11" x14ac:dyDescent="0.25">
      <c r="K115" s="5"/>
    </row>
    <row r="116" spans="11:11" x14ac:dyDescent="0.25">
      <c r="K116" s="5"/>
    </row>
    <row r="117" spans="11:11" x14ac:dyDescent="0.25">
      <c r="K117" s="5"/>
    </row>
    <row r="118" spans="11:11" x14ac:dyDescent="0.25">
      <c r="K118" s="5"/>
    </row>
    <row r="119" spans="11:11" x14ac:dyDescent="0.25">
      <c r="K119" s="5"/>
    </row>
    <row r="120" spans="11:11" x14ac:dyDescent="0.25">
      <c r="K120" s="5"/>
    </row>
    <row r="121" spans="11:11" x14ac:dyDescent="0.25">
      <c r="K121" s="5"/>
    </row>
    <row r="122" spans="11:11" x14ac:dyDescent="0.25">
      <c r="K122" s="5"/>
    </row>
    <row r="123" spans="11:11" x14ac:dyDescent="0.25">
      <c r="K123" s="5"/>
    </row>
    <row r="124" spans="11:11" x14ac:dyDescent="0.25">
      <c r="K124" s="5"/>
    </row>
    <row r="125" spans="11:11" x14ac:dyDescent="0.25">
      <c r="K125" s="5"/>
    </row>
    <row r="126" spans="11:11" x14ac:dyDescent="0.25">
      <c r="K126" s="5"/>
    </row>
    <row r="127" spans="11:11" x14ac:dyDescent="0.25">
      <c r="K127" s="5"/>
    </row>
    <row r="128" spans="11:11" x14ac:dyDescent="0.25">
      <c r="K128" s="5"/>
    </row>
    <row r="129" spans="11:11" x14ac:dyDescent="0.25">
      <c r="K129" s="5"/>
    </row>
    <row r="130" spans="11:11" x14ac:dyDescent="0.25">
      <c r="K130" s="5"/>
    </row>
    <row r="131" spans="11:11" x14ac:dyDescent="0.25">
      <c r="K131" s="5"/>
    </row>
    <row r="132" spans="11:11" x14ac:dyDescent="0.25">
      <c r="K132" s="5"/>
    </row>
    <row r="133" spans="11:11" x14ac:dyDescent="0.25">
      <c r="K133" s="5"/>
    </row>
    <row r="134" spans="11:11" x14ac:dyDescent="0.25">
      <c r="K134" s="5"/>
    </row>
    <row r="135" spans="11:11" x14ac:dyDescent="0.25">
      <c r="K135" s="5"/>
    </row>
    <row r="136" spans="11:11" x14ac:dyDescent="0.25">
      <c r="K136" s="5"/>
    </row>
    <row r="137" spans="11:11" x14ac:dyDescent="0.25">
      <c r="K137" s="5"/>
    </row>
    <row r="138" spans="11:11" x14ac:dyDescent="0.25">
      <c r="K138" s="5"/>
    </row>
    <row r="139" spans="11:11" x14ac:dyDescent="0.25">
      <c r="K139" s="5"/>
    </row>
    <row r="140" spans="11:11" x14ac:dyDescent="0.25">
      <c r="K140" s="5"/>
    </row>
    <row r="141" spans="11:11" x14ac:dyDescent="0.25">
      <c r="K141" s="5"/>
    </row>
    <row r="142" spans="11:11" x14ac:dyDescent="0.25">
      <c r="K142" s="5"/>
    </row>
    <row r="143" spans="11:11" x14ac:dyDescent="0.25">
      <c r="K143" s="5"/>
    </row>
    <row r="144" spans="11:11" x14ac:dyDescent="0.25">
      <c r="K144" s="5"/>
    </row>
    <row r="145" spans="11:11" x14ac:dyDescent="0.25">
      <c r="K145" s="5"/>
    </row>
    <row r="146" spans="11:11" x14ac:dyDescent="0.25">
      <c r="K146" s="5"/>
    </row>
    <row r="147" spans="11:11" x14ac:dyDescent="0.25">
      <c r="K147" s="5"/>
    </row>
    <row r="148" spans="11:11" x14ac:dyDescent="0.25">
      <c r="K148" s="5"/>
    </row>
    <row r="149" spans="11:11" x14ac:dyDescent="0.25">
      <c r="K149" s="5"/>
    </row>
    <row r="150" spans="11:11" x14ac:dyDescent="0.25">
      <c r="K150" s="5"/>
    </row>
    <row r="151" spans="11:11" x14ac:dyDescent="0.25">
      <c r="K151" s="5"/>
    </row>
    <row r="152" spans="11:11" x14ac:dyDescent="0.25">
      <c r="K152" s="5"/>
    </row>
    <row r="153" spans="11:11" x14ac:dyDescent="0.25">
      <c r="K153" s="5"/>
    </row>
    <row r="154" spans="11:11" x14ac:dyDescent="0.25">
      <c r="K154" s="5"/>
    </row>
    <row r="155" spans="11:11" x14ac:dyDescent="0.25">
      <c r="K155" s="5"/>
    </row>
    <row r="156" spans="11:11" x14ac:dyDescent="0.25">
      <c r="K156" s="5"/>
    </row>
    <row r="157" spans="11:11" x14ac:dyDescent="0.25">
      <c r="K157" s="5"/>
    </row>
    <row r="158" spans="11:11" x14ac:dyDescent="0.25">
      <c r="K158" s="5"/>
    </row>
    <row r="159" spans="11:11" x14ac:dyDescent="0.25">
      <c r="K159" s="5"/>
    </row>
    <row r="160" spans="11:11" x14ac:dyDescent="0.25">
      <c r="K160" s="5"/>
    </row>
    <row r="161" spans="11:11" x14ac:dyDescent="0.25">
      <c r="K161" s="5"/>
    </row>
    <row r="162" spans="11:11" x14ac:dyDescent="0.25">
      <c r="K162" s="5"/>
    </row>
    <row r="163" spans="11:11" x14ac:dyDescent="0.25">
      <c r="K163" s="5"/>
    </row>
    <row r="164" spans="11:11" x14ac:dyDescent="0.25">
      <c r="K164" s="5"/>
    </row>
    <row r="165" spans="11:11" x14ac:dyDescent="0.25">
      <c r="K165" s="5"/>
    </row>
    <row r="166" spans="11:11" x14ac:dyDescent="0.25">
      <c r="K166" s="5"/>
    </row>
    <row r="167" spans="11:11" x14ac:dyDescent="0.25">
      <c r="K167" s="5"/>
    </row>
    <row r="168" spans="11:11" x14ac:dyDescent="0.25">
      <c r="K168" s="5"/>
    </row>
    <row r="169" spans="11:11" x14ac:dyDescent="0.25">
      <c r="K169" s="5"/>
    </row>
    <row r="170" spans="11:11" x14ac:dyDescent="0.25">
      <c r="K170" s="5"/>
    </row>
  </sheetData>
  <mergeCells count="10">
    <mergeCell ref="A7:J7"/>
    <mergeCell ref="A9:A10"/>
    <mergeCell ref="B9:D9"/>
    <mergeCell ref="E9:G9"/>
    <mergeCell ref="H9:J9"/>
    <mergeCell ref="A1:J1"/>
    <mergeCell ref="A2:J2"/>
    <mergeCell ref="A3:J3"/>
    <mergeCell ref="A5:J5"/>
    <mergeCell ref="A6:J6"/>
  </mergeCells>
  <pageMargins left="0.74803149606299213" right="0.74803149606299213" top="0.98425196850393704" bottom="0.98425196850393704" header="0.19685039370078741" footer="0"/>
  <pageSetup scale="56" orientation="portrait" r:id="rId1"/>
  <ignoredErrors>
    <ignoredError sqref="D50:J50 B48:D49 B64:D64 B59:D60 B62:D62 B57:D57 B52:D55 B44:D45 B42:D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Cuadro_5</vt:lpstr>
      <vt:lpstr>Cuadro_5!Títulos_a_imprimir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2022-07-04T17:22:29Z</cp:lastPrinted>
  <dcterms:created xsi:type="dcterms:W3CDTF">2022-02-07T19:22:01Z</dcterms:created>
  <dcterms:modified xsi:type="dcterms:W3CDTF">2022-07-22T20:58:11Z</dcterms:modified>
</cp:coreProperties>
</file>